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" yWindow="52" windowWidth="15477" windowHeight="8039" firstSheet="1" activeTab="1"/>
  </bookViews>
  <sheets>
    <sheet name="данные" sheetId="1" state="hidden" r:id="rId1"/>
    <sheet name="расчет" sheetId="2" r:id="rId2"/>
  </sheets>
  <definedNames>
    <definedName name="_xlnm.Print_Area" localSheetId="1">'расчет'!$A$1:$F$22</definedName>
  </definedNames>
  <calcPr fullCalcOnLoad="1"/>
</workbook>
</file>

<file path=xl/sharedStrings.xml><?xml version="1.0" encoding="utf-8"?>
<sst xmlns="http://schemas.openxmlformats.org/spreadsheetml/2006/main" count="33" uniqueCount="14">
  <si>
    <t>Диаметр</t>
  </si>
  <si>
    <t>POLI</t>
  </si>
  <si>
    <t>Вес 1мп</t>
  </si>
  <si>
    <t>Объем 1 мп</t>
  </si>
  <si>
    <t>Кол-во, м.п.</t>
  </si>
  <si>
    <t>Вес, кг</t>
  </si>
  <si>
    <t>Объем, м3</t>
  </si>
  <si>
    <t>ИТОГО</t>
  </si>
  <si>
    <t>VINI</t>
  </si>
  <si>
    <t>PU</t>
  </si>
  <si>
    <t>Размеры, см</t>
  </si>
  <si>
    <t>Расчет объема и веса воздуховодов</t>
  </si>
  <si>
    <t>www.promvoz.ru</t>
  </si>
  <si>
    <t>ООО "Промышленные Воздуховоды" (343) 207-42-55, 216-37-09, 216-37-08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</si>
</sst>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3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36"/>
      <color indexed="23"/>
      <name val="Calibri"/>
      <family val="2"/>
    </font>
    <font>
      <b/>
      <sz val="8"/>
      <color indexed="23"/>
      <name val="Calibri"/>
      <family val="2"/>
    </font>
    <font>
      <b/>
      <sz val="20"/>
      <color indexed="18"/>
      <name val="Aharoni"/>
      <family val="0"/>
    </font>
    <font>
      <b/>
      <sz val="24"/>
      <color indexed="56"/>
      <name val="Calibri"/>
      <family val="2"/>
    </font>
    <font>
      <sz val="24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34999001026153564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3" tint="-0.24997000396251678"/>
      <name val="Aharoni"/>
      <family val="0"/>
    </font>
    <font>
      <b/>
      <sz val="8"/>
      <color theme="1" tint="0.34999001026153564"/>
      <name val="Calibri"/>
      <family val="2"/>
    </font>
    <font>
      <b/>
      <sz val="24"/>
      <color theme="3" tint="-0.4999699890613556"/>
      <name val="Calibri"/>
      <family val="2"/>
    </font>
    <font>
      <sz val="24"/>
      <color theme="3" tint="-0.4999699890613556"/>
      <name val="Calibri"/>
      <family val="2"/>
    </font>
    <font>
      <sz val="20"/>
      <color theme="1"/>
      <name val="Calibri"/>
      <family val="2"/>
    </font>
    <font>
      <sz val="36"/>
      <color theme="1" tint="0.49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50" fillId="2" borderId="13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51" fillId="33" borderId="15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35" borderId="16" xfId="0" applyFont="1" applyFill="1" applyBorder="1" applyAlignment="1">
      <alignment horizontal="center" vertical="center"/>
    </xf>
    <xf numFmtId="0" fontId="54" fillId="0" borderId="17" xfId="0" applyFont="1" applyBorder="1" applyAlignment="1">
      <alignment/>
    </xf>
    <xf numFmtId="0" fontId="55" fillId="0" borderId="18" xfId="0" applyFont="1" applyBorder="1" applyAlignment="1">
      <alignment horizontal="center" vertical="center"/>
    </xf>
    <xf numFmtId="0" fontId="56" fillId="0" borderId="0" xfId="42" applyFont="1" applyAlignment="1" applyProtection="1">
      <alignment horizontal="left" vertical="center" textRotation="180"/>
      <protection/>
    </xf>
    <xf numFmtId="0" fontId="56" fillId="0" borderId="0" xfId="0" applyFont="1" applyAlignment="1">
      <alignment horizontal="left" vertical="center" textRotation="180"/>
    </xf>
    <xf numFmtId="0" fontId="52" fillId="0" borderId="0" xfId="0" applyFont="1" applyAlignment="1">
      <alignment horizontal="center"/>
    </xf>
    <xf numFmtId="0" fontId="22" fillId="0" borderId="19" xfId="0" applyFont="1" applyBorder="1" applyAlignment="1" applyProtection="1">
      <alignment horizontal="center"/>
      <protection locked="0"/>
    </xf>
    <xf numFmtId="0" fontId="22" fillId="2" borderId="10" xfId="0" applyFont="1" applyFill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voz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65"/>
  <sheetViews>
    <sheetView zoomScalePageLayoutView="0" workbookViewId="0" topLeftCell="A13">
      <selection activeCell="C12" sqref="C12"/>
    </sheetView>
  </sheetViews>
  <sheetFormatPr defaultColWidth="9.140625" defaultRowHeight="15"/>
  <cols>
    <col min="1" max="2" width="8.7109375" style="26" customWidth="1"/>
    <col min="3" max="3" width="10.57421875" style="26" customWidth="1"/>
    <col min="4" max="4" width="12.140625" style="26" customWidth="1"/>
    <col min="5" max="5" width="12.00390625" style="27" customWidth="1"/>
    <col min="6" max="6" width="11.140625" style="27" customWidth="1"/>
    <col min="7" max="7" width="13.57421875" style="27" customWidth="1"/>
    <col min="8" max="8" width="11.8515625" style="26" customWidth="1"/>
    <col min="9" max="10" width="10.57421875" style="26" customWidth="1"/>
    <col min="11" max="11" width="10.421875" style="26" customWidth="1"/>
    <col min="12" max="13" width="10.140625" style="26" customWidth="1"/>
    <col min="14" max="14" width="9.8515625" style="26" customWidth="1"/>
    <col min="15" max="15" width="9.57421875" style="26" customWidth="1"/>
    <col min="16" max="16384" width="8.7109375" style="26" customWidth="1"/>
  </cols>
  <sheetData>
    <row r="4" spans="2:8" ht="14.25">
      <c r="B4" s="26" t="s">
        <v>0</v>
      </c>
      <c r="C4" s="27" t="s">
        <v>2</v>
      </c>
      <c r="D4" s="27" t="s">
        <v>3</v>
      </c>
      <c r="E4" s="28" t="s">
        <v>5</v>
      </c>
      <c r="F4" s="28" t="s">
        <v>6</v>
      </c>
      <c r="H4" s="27" t="s">
        <v>10</v>
      </c>
    </row>
    <row r="5" spans="2:6" ht="14.25">
      <c r="B5" s="27" t="s">
        <v>1</v>
      </c>
      <c r="E5" s="28" t="s">
        <v>1</v>
      </c>
      <c r="F5" s="29"/>
    </row>
    <row r="6" spans="2:9" ht="14.25">
      <c r="B6" s="27">
        <v>100</v>
      </c>
      <c r="C6" s="27">
        <v>0.5</v>
      </c>
      <c r="D6" s="27">
        <v>0.0052</v>
      </c>
      <c r="E6" s="27">
        <f>C6*расчет!C5</f>
        <v>0</v>
      </c>
      <c r="F6" s="27">
        <f>D6*расчет!C5</f>
        <v>0</v>
      </c>
      <c r="G6" s="27">
        <v>162</v>
      </c>
      <c r="H6" s="27">
        <v>13</v>
      </c>
      <c r="I6" s="27">
        <v>25</v>
      </c>
    </row>
    <row r="7" spans="2:9" ht="14.25">
      <c r="B7" s="27">
        <v>125</v>
      </c>
      <c r="C7" s="27">
        <v>0.62</v>
      </c>
      <c r="D7" s="27">
        <v>0.009</v>
      </c>
      <c r="E7" s="27">
        <f>C7*расчет!C6</f>
        <v>0</v>
      </c>
      <c r="F7" s="27">
        <f>D7*расчет!C6</f>
        <v>0</v>
      </c>
      <c r="G7" s="27">
        <v>162</v>
      </c>
      <c r="H7" s="27">
        <v>17</v>
      </c>
      <c r="I7" s="27">
        <v>33</v>
      </c>
    </row>
    <row r="8" spans="2:9" ht="14.25">
      <c r="B8" s="27">
        <v>140</v>
      </c>
      <c r="C8" s="27">
        <v>0.64</v>
      </c>
      <c r="D8" s="27">
        <v>0.012</v>
      </c>
      <c r="E8" s="27">
        <f>C8*расчет!C7</f>
        <v>0</v>
      </c>
      <c r="F8" s="27">
        <f>D8*расчет!C7</f>
        <v>0</v>
      </c>
      <c r="G8" s="27">
        <v>162</v>
      </c>
      <c r="H8" s="27">
        <v>21</v>
      </c>
      <c r="I8" s="27">
        <v>36</v>
      </c>
    </row>
    <row r="9" spans="2:9" ht="14.25">
      <c r="B9" s="27">
        <v>150</v>
      </c>
      <c r="C9" s="27">
        <v>0.67</v>
      </c>
      <c r="D9" s="27">
        <v>0.012</v>
      </c>
      <c r="E9" s="27">
        <f>C9*расчет!C8</f>
        <v>0</v>
      </c>
      <c r="F9" s="27">
        <f>D9*расчет!C8</f>
        <v>0</v>
      </c>
      <c r="G9" s="27">
        <v>162</v>
      </c>
      <c r="H9" s="27">
        <v>21</v>
      </c>
      <c r="I9" s="27">
        <v>36</v>
      </c>
    </row>
    <row r="10" spans="2:9" ht="14.25">
      <c r="B10" s="27">
        <v>160</v>
      </c>
      <c r="C10" s="27">
        <v>0.72</v>
      </c>
      <c r="D10" s="27">
        <v>0.012</v>
      </c>
      <c r="E10" s="27">
        <f>C10*расчет!C9</f>
        <v>0</v>
      </c>
      <c r="F10" s="27">
        <f>D10*расчет!C9</f>
        <v>0</v>
      </c>
      <c r="G10" s="27">
        <v>162</v>
      </c>
      <c r="H10" s="27">
        <v>21</v>
      </c>
      <c r="I10" s="27">
        <v>36</v>
      </c>
    </row>
    <row r="11" spans="2:9" ht="14.25">
      <c r="B11" s="27">
        <v>180</v>
      </c>
      <c r="C11" s="27">
        <v>1.02</v>
      </c>
      <c r="D11" s="27">
        <v>0.011</v>
      </c>
      <c r="E11" s="27">
        <f>C11*расчет!C10</f>
        <v>0</v>
      </c>
      <c r="F11" s="27">
        <f>D11*расчет!C10</f>
        <v>0</v>
      </c>
      <c r="G11" s="27">
        <v>180</v>
      </c>
      <c r="H11" s="27">
        <v>25</v>
      </c>
      <c r="I11" s="27">
        <v>25</v>
      </c>
    </row>
    <row r="12" spans="2:9" ht="14.25">
      <c r="B12" s="27">
        <v>200</v>
      </c>
      <c r="C12" s="27">
        <v>1.1199999999999999</v>
      </c>
      <c r="D12" s="27">
        <v>0.011</v>
      </c>
      <c r="E12" s="27">
        <f>C12*расчет!C11</f>
        <v>0</v>
      </c>
      <c r="F12" s="27">
        <f>D12*расчет!C11</f>
        <v>0</v>
      </c>
      <c r="G12" s="27">
        <v>180</v>
      </c>
      <c r="H12" s="27">
        <v>25</v>
      </c>
      <c r="I12" s="27">
        <v>25</v>
      </c>
    </row>
    <row r="13" spans="2:9" ht="14.25">
      <c r="B13" s="27">
        <v>250</v>
      </c>
      <c r="C13" s="27">
        <v>1.5</v>
      </c>
      <c r="D13" s="27">
        <v>0.0162</v>
      </c>
      <c r="E13" s="27">
        <f>C13*расчет!C12</f>
        <v>0</v>
      </c>
      <c r="F13" s="27">
        <f>D13*расчет!C12</f>
        <v>0</v>
      </c>
      <c r="G13" s="27">
        <v>180</v>
      </c>
      <c r="H13" s="27">
        <v>30</v>
      </c>
      <c r="I13" s="27">
        <v>30</v>
      </c>
    </row>
    <row r="14" spans="2:9" ht="14.25">
      <c r="B14" s="27">
        <v>300</v>
      </c>
      <c r="C14" s="27">
        <v>1.8800000000000001</v>
      </c>
      <c r="D14" s="27">
        <v>0.016300000000000002</v>
      </c>
      <c r="E14" s="27">
        <f>C14*расчет!C13</f>
        <v>0</v>
      </c>
      <c r="F14" s="27">
        <f>D14*расчет!C13</f>
        <v>0</v>
      </c>
      <c r="G14" s="27">
        <v>150</v>
      </c>
      <c r="H14" s="27">
        <v>33</v>
      </c>
      <c r="I14" s="27">
        <v>33</v>
      </c>
    </row>
    <row r="15" spans="2:9" ht="14.25">
      <c r="B15" s="27">
        <v>315</v>
      </c>
      <c r="C15" s="27">
        <v>1.95</v>
      </c>
      <c r="D15" s="27">
        <v>0.020999999999999998</v>
      </c>
      <c r="E15" s="27">
        <f>C15*расчет!C14</f>
        <v>0</v>
      </c>
      <c r="F15" s="27">
        <f>D15*расчет!C14</f>
        <v>0</v>
      </c>
      <c r="G15" s="27">
        <v>165</v>
      </c>
      <c r="H15" s="27">
        <v>35</v>
      </c>
      <c r="I15" s="27">
        <v>35</v>
      </c>
    </row>
    <row r="16" spans="2:9" ht="14.25">
      <c r="B16" s="27">
        <v>350</v>
      </c>
      <c r="C16" s="27">
        <v>2.1</v>
      </c>
      <c r="D16" s="27">
        <v>0.027000000000000003</v>
      </c>
      <c r="E16" s="27">
        <f>C16*расчет!C15</f>
        <v>0</v>
      </c>
      <c r="F16" s="27">
        <f>D16*расчет!C15</f>
        <v>0</v>
      </c>
      <c r="G16" s="27">
        <v>185</v>
      </c>
      <c r="H16" s="27">
        <v>38</v>
      </c>
      <c r="I16" s="27">
        <v>38</v>
      </c>
    </row>
    <row r="17" spans="2:9" ht="14.25">
      <c r="B17" s="27">
        <v>400</v>
      </c>
      <c r="C17" s="27">
        <v>3.2</v>
      </c>
      <c r="D17" s="27">
        <v>0.034999999999999996</v>
      </c>
      <c r="E17" s="27">
        <f>C17*расчет!C16</f>
        <v>0</v>
      </c>
      <c r="F17" s="27">
        <f>D17*расчет!C16</f>
        <v>0</v>
      </c>
      <c r="G17" s="27">
        <v>205</v>
      </c>
      <c r="H17" s="27">
        <v>41</v>
      </c>
      <c r="I17" s="27">
        <v>41</v>
      </c>
    </row>
    <row r="18" spans="2:9" ht="14.25">
      <c r="B18" s="27">
        <v>450</v>
      </c>
      <c r="C18" s="27">
        <v>2.9</v>
      </c>
      <c r="D18" s="27">
        <v>0.048</v>
      </c>
      <c r="E18" s="27">
        <f>C18*расчет!C17</f>
        <v>0</v>
      </c>
      <c r="F18" s="27">
        <f>D18*расчет!C17</f>
        <v>0</v>
      </c>
      <c r="G18" s="27">
        <v>215</v>
      </c>
      <c r="H18" s="27">
        <v>47</v>
      </c>
      <c r="I18" s="27">
        <v>47</v>
      </c>
    </row>
    <row r="19" spans="2:9" ht="14.25">
      <c r="B19" s="27">
        <v>500</v>
      </c>
      <c r="C19" s="27">
        <v>3.2</v>
      </c>
      <c r="D19" s="27">
        <v>0.06</v>
      </c>
      <c r="E19" s="27">
        <f>C19*расчет!C18</f>
        <v>0</v>
      </c>
      <c r="F19" s="27">
        <f>D19*расчет!C18</f>
        <v>0</v>
      </c>
      <c r="G19" s="27">
        <v>215</v>
      </c>
      <c r="H19" s="27">
        <v>52</v>
      </c>
      <c r="I19" s="27">
        <v>52</v>
      </c>
    </row>
    <row r="20" spans="2:9" ht="14.25">
      <c r="B20" s="27">
        <v>600</v>
      </c>
      <c r="C20" s="27">
        <v>3.8</v>
      </c>
      <c r="D20" s="27">
        <v>0.09</v>
      </c>
      <c r="E20" s="27">
        <f>C20*расчет!C19</f>
        <v>0</v>
      </c>
      <c r="F20" s="27">
        <f>D20*расчет!C19</f>
        <v>0</v>
      </c>
      <c r="G20" s="27">
        <v>215</v>
      </c>
      <c r="H20" s="27">
        <v>64</v>
      </c>
      <c r="I20" s="27">
        <v>64</v>
      </c>
    </row>
    <row r="22" spans="5:6" ht="14.25">
      <c r="E22" s="27">
        <f>SUM(E6:E21)</f>
        <v>0</v>
      </c>
      <c r="F22" s="27">
        <f>SUM(F6:F21)</f>
        <v>0</v>
      </c>
    </row>
    <row r="25" spans="3:6" ht="14.25">
      <c r="C25" s="27" t="s">
        <v>2</v>
      </c>
      <c r="D25" s="27" t="s">
        <v>3</v>
      </c>
      <c r="E25" s="28" t="s">
        <v>5</v>
      </c>
      <c r="F25" s="28" t="s">
        <v>6</v>
      </c>
    </row>
    <row r="26" spans="3:6" ht="14.25">
      <c r="C26" s="27" t="s">
        <v>8</v>
      </c>
      <c r="E26" s="28" t="s">
        <v>8</v>
      </c>
      <c r="F26" s="29"/>
    </row>
    <row r="27" spans="2:9" ht="14.25">
      <c r="B27" s="27">
        <v>100</v>
      </c>
      <c r="C27" s="27">
        <v>0.45999999999999996</v>
      </c>
      <c r="D27" s="26">
        <v>0.003</v>
      </c>
      <c r="E27" s="26">
        <f>C27*расчет!D5</f>
        <v>0</v>
      </c>
      <c r="F27" s="26">
        <f>D27*расчет!D5</f>
        <v>0</v>
      </c>
      <c r="G27" s="27">
        <v>90</v>
      </c>
      <c r="H27" s="27">
        <v>15</v>
      </c>
      <c r="I27" s="27">
        <v>26</v>
      </c>
    </row>
    <row r="28" spans="2:9" ht="14.25">
      <c r="B28" s="27">
        <v>125</v>
      </c>
      <c r="C28" s="27">
        <v>0.55</v>
      </c>
      <c r="D28" s="26">
        <v>0.004</v>
      </c>
      <c r="E28" s="26">
        <f>C28*расчет!D6</f>
        <v>0</v>
      </c>
      <c r="F28" s="26">
        <f>D28*расчет!D6</f>
        <v>0</v>
      </c>
      <c r="G28" s="27">
        <v>162</v>
      </c>
      <c r="H28" s="27">
        <v>16</v>
      </c>
      <c r="I28" s="27">
        <v>16</v>
      </c>
    </row>
    <row r="29" spans="2:9" ht="14.25">
      <c r="B29" s="27">
        <v>140</v>
      </c>
      <c r="C29" s="27">
        <v>0.58</v>
      </c>
      <c r="D29" s="26">
        <v>0.004</v>
      </c>
      <c r="E29" s="26">
        <f>C29*расчет!D7</f>
        <v>0</v>
      </c>
      <c r="F29" s="26">
        <f>D29*расчет!D7</f>
        <v>0</v>
      </c>
      <c r="G29" s="27">
        <v>162</v>
      </c>
      <c r="H29" s="27">
        <v>16</v>
      </c>
      <c r="I29" s="27">
        <v>16</v>
      </c>
    </row>
    <row r="30" spans="2:9" ht="14.25">
      <c r="B30" s="27">
        <v>150</v>
      </c>
      <c r="C30" s="27">
        <v>0.62</v>
      </c>
      <c r="D30" s="26">
        <v>0.006</v>
      </c>
      <c r="E30" s="26">
        <f>C30*расчет!D8</f>
        <v>0</v>
      </c>
      <c r="F30" s="26">
        <f>D30*расчет!D8</f>
        <v>0</v>
      </c>
      <c r="G30" s="27">
        <v>162</v>
      </c>
      <c r="H30" s="27">
        <v>20</v>
      </c>
      <c r="I30" s="27">
        <v>20</v>
      </c>
    </row>
    <row r="31" spans="2:9" ht="14.25">
      <c r="B31" s="27">
        <v>160</v>
      </c>
      <c r="C31" s="27">
        <v>0.6799999999999999</v>
      </c>
      <c r="D31" s="26">
        <v>0.006</v>
      </c>
      <c r="E31" s="26">
        <f>C31*расчет!D9</f>
        <v>0</v>
      </c>
      <c r="F31" s="26">
        <f>D31*расчет!D9</f>
        <v>0</v>
      </c>
      <c r="G31" s="27">
        <v>162</v>
      </c>
      <c r="H31" s="27">
        <v>20</v>
      </c>
      <c r="I31" s="27">
        <v>20</v>
      </c>
    </row>
    <row r="32" spans="2:9" ht="14.25">
      <c r="B32" s="27">
        <v>180</v>
      </c>
      <c r="C32" s="27">
        <v>1</v>
      </c>
      <c r="D32" s="26">
        <v>0.006</v>
      </c>
      <c r="E32" s="26">
        <f>C32*расчет!D10</f>
        <v>0</v>
      </c>
      <c r="F32" s="26">
        <f>D32*расчет!D10</f>
        <v>0</v>
      </c>
      <c r="G32" s="27">
        <v>162</v>
      </c>
      <c r="H32" s="27">
        <v>20</v>
      </c>
      <c r="I32" s="27">
        <v>20</v>
      </c>
    </row>
    <row r="33" spans="2:9" ht="14.25">
      <c r="B33" s="27">
        <v>200</v>
      </c>
      <c r="C33" s="27">
        <v>1.03</v>
      </c>
      <c r="D33" s="26">
        <v>0.009</v>
      </c>
      <c r="E33" s="26">
        <f>C33*расчет!D11</f>
        <v>0</v>
      </c>
      <c r="F33" s="26">
        <f>D33*расчет!D11</f>
        <v>0</v>
      </c>
      <c r="G33" s="27">
        <v>162</v>
      </c>
      <c r="H33" s="27">
        <v>24</v>
      </c>
      <c r="I33" s="27">
        <v>24</v>
      </c>
    </row>
    <row r="34" spans="2:9" ht="14.25">
      <c r="B34" s="27">
        <v>250</v>
      </c>
      <c r="C34" s="27">
        <v>1.46</v>
      </c>
      <c r="D34" s="26">
        <v>0.0075</v>
      </c>
      <c r="E34" s="26">
        <f>C34*расчет!D12</f>
        <v>0</v>
      </c>
      <c r="F34" s="26">
        <f>D34*расчет!D12</f>
        <v>0</v>
      </c>
      <c r="G34" s="27">
        <v>120</v>
      </c>
      <c r="H34" s="27">
        <v>25</v>
      </c>
      <c r="I34" s="27">
        <v>25</v>
      </c>
    </row>
    <row r="35" spans="2:9" ht="14.25">
      <c r="B35" s="27">
        <v>300</v>
      </c>
      <c r="C35" s="27">
        <v>1.7</v>
      </c>
      <c r="D35" s="26">
        <v>0.011</v>
      </c>
      <c r="E35" s="26">
        <f>C35*расчет!D13</f>
        <v>0</v>
      </c>
      <c r="F35" s="26">
        <f>D35*расчет!D13</f>
        <v>0</v>
      </c>
      <c r="G35" s="27">
        <v>115</v>
      </c>
      <c r="H35" s="27">
        <v>31</v>
      </c>
      <c r="I35" s="27">
        <v>31</v>
      </c>
    </row>
    <row r="36" spans="2:9" ht="14.25">
      <c r="B36" s="27">
        <v>315</v>
      </c>
      <c r="C36" s="27">
        <v>1.9</v>
      </c>
      <c r="D36" s="26">
        <v>0.014000000000000002</v>
      </c>
      <c r="E36" s="26">
        <f>C36*расчет!D14</f>
        <v>0</v>
      </c>
      <c r="F36" s="26">
        <f>D36*расчет!D14</f>
        <v>0</v>
      </c>
      <c r="G36" s="27">
        <v>127</v>
      </c>
      <c r="H36" s="27">
        <v>33</v>
      </c>
      <c r="I36" s="27">
        <v>33</v>
      </c>
    </row>
    <row r="37" spans="2:9" ht="14.25">
      <c r="B37" s="27">
        <v>350</v>
      </c>
      <c r="C37" s="27">
        <v>2.05</v>
      </c>
      <c r="D37" s="26">
        <v>0.02</v>
      </c>
      <c r="E37" s="26">
        <f>C37*расчет!D15</f>
        <v>0</v>
      </c>
      <c r="F37" s="26">
        <f>D37*расчет!D15</f>
        <v>0</v>
      </c>
      <c r="G37" s="27">
        <v>145</v>
      </c>
      <c r="H37" s="27">
        <v>37</v>
      </c>
      <c r="I37" s="27">
        <v>37</v>
      </c>
    </row>
    <row r="38" spans="2:9" ht="14.25">
      <c r="B38" s="27">
        <v>400</v>
      </c>
      <c r="C38" s="27">
        <v>2.9</v>
      </c>
      <c r="D38" s="26">
        <v>0.023</v>
      </c>
      <c r="E38" s="26">
        <f>C38*расчет!D16</f>
        <v>0</v>
      </c>
      <c r="F38" s="26">
        <f>D38*расчет!D16</f>
        <v>0</v>
      </c>
      <c r="G38" s="27">
        <v>140</v>
      </c>
      <c r="H38" s="27">
        <v>41</v>
      </c>
      <c r="I38" s="27">
        <v>41</v>
      </c>
    </row>
    <row r="39" spans="2:9" ht="14.25">
      <c r="B39" s="27">
        <v>450</v>
      </c>
      <c r="C39" s="27">
        <v>2.6</v>
      </c>
      <c r="D39" s="26">
        <v>0.032</v>
      </c>
      <c r="E39" s="26">
        <f>C39*расчет!D17</f>
        <v>0</v>
      </c>
      <c r="F39" s="26">
        <f>D39*расчет!D17</f>
        <v>0</v>
      </c>
      <c r="G39" s="27">
        <v>145</v>
      </c>
      <c r="H39" s="27">
        <v>47</v>
      </c>
      <c r="I39" s="27">
        <v>47</v>
      </c>
    </row>
    <row r="40" spans="2:9" ht="14.25">
      <c r="B40" s="27">
        <v>500</v>
      </c>
      <c r="C40" s="27">
        <v>2.8</v>
      </c>
      <c r="D40" s="26">
        <v>0.04</v>
      </c>
      <c r="E40" s="26">
        <f>C40*расчет!D18</f>
        <v>0</v>
      </c>
      <c r="F40" s="26">
        <f>D40*расчет!D18</f>
        <v>0</v>
      </c>
      <c r="G40" s="27">
        <v>150</v>
      </c>
      <c r="H40" s="27">
        <v>52</v>
      </c>
      <c r="I40" s="27">
        <v>52</v>
      </c>
    </row>
    <row r="41" spans="2:9" ht="14.25">
      <c r="B41" s="27">
        <v>600</v>
      </c>
      <c r="C41" s="27">
        <v>3.3</v>
      </c>
      <c r="D41" s="26">
        <v>0.06</v>
      </c>
      <c r="E41" s="26">
        <f>C41*расчет!D19</f>
        <v>0</v>
      </c>
      <c r="F41" s="26">
        <f>D41*расчет!D19</f>
        <v>0</v>
      </c>
      <c r="G41" s="27">
        <v>150</v>
      </c>
      <c r="H41" s="27">
        <v>63</v>
      </c>
      <c r="I41" s="27">
        <v>63</v>
      </c>
    </row>
    <row r="42" spans="3:6" ht="14.25">
      <c r="C42" s="27"/>
      <c r="E42" s="26"/>
      <c r="F42" s="26"/>
    </row>
    <row r="43" spans="3:6" ht="14.25">
      <c r="C43" s="27"/>
      <c r="E43" s="26">
        <f>SUM(E27:E42)</f>
        <v>0</v>
      </c>
      <c r="F43" s="26">
        <f>SUM(F27:F42)</f>
        <v>0</v>
      </c>
    </row>
    <row r="45" spans="3:6" ht="14.25">
      <c r="C45" s="27" t="s">
        <v>2</v>
      </c>
      <c r="D45" s="27" t="s">
        <v>3</v>
      </c>
      <c r="E45" s="28" t="s">
        <v>5</v>
      </c>
      <c r="F45" s="28" t="s">
        <v>6</v>
      </c>
    </row>
    <row r="46" spans="3:6" ht="14.25">
      <c r="C46" s="27" t="s">
        <v>9</v>
      </c>
      <c r="E46" s="28" t="s">
        <v>9</v>
      </c>
      <c r="F46" s="29"/>
    </row>
    <row r="47" spans="2:9" ht="14.25">
      <c r="B47" s="27">
        <v>100</v>
      </c>
      <c r="C47" s="26">
        <v>0.65</v>
      </c>
      <c r="D47" s="26">
        <v>0.0052</v>
      </c>
      <c r="E47" s="26">
        <f>C47*расчет!E5</f>
        <v>0</v>
      </c>
      <c r="F47" s="26">
        <f>D47*расчет!E5</f>
        <v>0</v>
      </c>
      <c r="G47" s="27">
        <v>162</v>
      </c>
      <c r="H47" s="27">
        <v>13</v>
      </c>
      <c r="I47" s="27">
        <v>25</v>
      </c>
    </row>
    <row r="48" spans="2:9" ht="14.25">
      <c r="B48" s="27">
        <v>125</v>
      </c>
      <c r="C48" s="26">
        <v>0.8</v>
      </c>
      <c r="D48" s="26">
        <v>0.009</v>
      </c>
      <c r="E48" s="26">
        <f>C48*расчет!E6</f>
        <v>0</v>
      </c>
      <c r="F48" s="26">
        <f>D48*расчет!E6</f>
        <v>0</v>
      </c>
      <c r="G48" s="27">
        <v>162</v>
      </c>
      <c r="H48" s="27">
        <v>17</v>
      </c>
      <c r="I48" s="27">
        <v>33</v>
      </c>
    </row>
    <row r="49" spans="2:9" ht="14.25">
      <c r="B49" s="27">
        <v>140</v>
      </c>
      <c r="C49" s="26">
        <v>0.85</v>
      </c>
      <c r="D49" s="26">
        <v>0.012</v>
      </c>
      <c r="E49" s="26">
        <f>C49*расчет!E7</f>
        <v>0</v>
      </c>
      <c r="F49" s="26">
        <f>D49*расчет!E7</f>
        <v>0</v>
      </c>
      <c r="G49" s="27">
        <v>162</v>
      </c>
      <c r="H49" s="27">
        <v>21</v>
      </c>
      <c r="I49" s="27">
        <v>36</v>
      </c>
    </row>
    <row r="50" spans="2:9" ht="14.25">
      <c r="B50" s="27">
        <v>150</v>
      </c>
      <c r="C50" s="26">
        <v>0.9</v>
      </c>
      <c r="D50" s="26">
        <v>0.012</v>
      </c>
      <c r="E50" s="26">
        <f>C50*расчет!E8</f>
        <v>0</v>
      </c>
      <c r="F50" s="26">
        <f>D50*расчет!E8</f>
        <v>0</v>
      </c>
      <c r="G50" s="27">
        <v>162</v>
      </c>
      <c r="H50" s="27">
        <v>21</v>
      </c>
      <c r="I50" s="27">
        <v>36</v>
      </c>
    </row>
    <row r="51" spans="2:9" ht="14.25">
      <c r="B51" s="27">
        <v>160</v>
      </c>
      <c r="C51" s="26">
        <v>0.96</v>
      </c>
      <c r="D51" s="26">
        <v>0.012</v>
      </c>
      <c r="E51" s="26">
        <f>C51*расчет!E9</f>
        <v>0</v>
      </c>
      <c r="F51" s="26">
        <f>D51*расчет!E9</f>
        <v>0</v>
      </c>
      <c r="G51" s="27">
        <v>162</v>
      </c>
      <c r="H51" s="27">
        <v>21</v>
      </c>
      <c r="I51" s="27">
        <v>36</v>
      </c>
    </row>
    <row r="52" spans="2:9" ht="14.25">
      <c r="B52" s="27">
        <v>180</v>
      </c>
      <c r="C52" s="26">
        <v>1.3</v>
      </c>
      <c r="D52" s="26">
        <v>0.011</v>
      </c>
      <c r="E52" s="26">
        <f>C52*расчет!E10</f>
        <v>0</v>
      </c>
      <c r="F52" s="26">
        <f>D52*расчет!E10</f>
        <v>0</v>
      </c>
      <c r="G52" s="27">
        <v>180</v>
      </c>
      <c r="H52" s="27">
        <v>25</v>
      </c>
      <c r="I52" s="27">
        <v>25</v>
      </c>
    </row>
    <row r="53" spans="2:9" ht="14.25">
      <c r="B53" s="27">
        <v>200</v>
      </c>
      <c r="C53" s="26">
        <v>1.56</v>
      </c>
      <c r="D53" s="26">
        <v>0.011</v>
      </c>
      <c r="E53" s="26">
        <f>C53*расчет!E11</f>
        <v>0</v>
      </c>
      <c r="F53" s="26">
        <f>D53*расчет!E11</f>
        <v>0</v>
      </c>
      <c r="G53" s="27">
        <v>180</v>
      </c>
      <c r="H53" s="27">
        <v>25</v>
      </c>
      <c r="I53" s="27">
        <v>25</v>
      </c>
    </row>
    <row r="54" spans="2:9" ht="14.25">
      <c r="B54" s="27">
        <v>250</v>
      </c>
      <c r="C54" s="26">
        <v>1.8</v>
      </c>
      <c r="D54" s="26">
        <v>0.0162</v>
      </c>
      <c r="E54" s="26">
        <f>C54*расчет!E12</f>
        <v>0</v>
      </c>
      <c r="F54" s="26">
        <f>D54*расчет!E12</f>
        <v>0</v>
      </c>
      <c r="G54" s="27">
        <v>180</v>
      </c>
      <c r="H54" s="27">
        <v>30</v>
      </c>
      <c r="I54" s="27">
        <v>30</v>
      </c>
    </row>
    <row r="55" spans="2:9" ht="14.25">
      <c r="B55" s="27">
        <v>300</v>
      </c>
      <c r="C55" s="26">
        <v>2.2</v>
      </c>
      <c r="D55" s="26">
        <v>0.016300000000000002</v>
      </c>
      <c r="E55" s="26">
        <f>C55*расчет!E13</f>
        <v>0</v>
      </c>
      <c r="F55" s="26">
        <f>D55*расчет!E13</f>
        <v>0</v>
      </c>
      <c r="G55" s="27">
        <v>150</v>
      </c>
      <c r="H55" s="27">
        <v>33</v>
      </c>
      <c r="I55" s="27">
        <v>33</v>
      </c>
    </row>
    <row r="56" spans="2:9" ht="14.25">
      <c r="B56" s="27">
        <v>315</v>
      </c>
      <c r="C56" s="26">
        <v>2.35</v>
      </c>
      <c r="D56" s="26">
        <v>0.020999999999999998</v>
      </c>
      <c r="E56" s="26">
        <f>C56*расчет!E14</f>
        <v>0</v>
      </c>
      <c r="F56" s="26">
        <f>D56*расчет!E14</f>
        <v>0</v>
      </c>
      <c r="G56" s="27">
        <v>165</v>
      </c>
      <c r="H56" s="27">
        <v>35</v>
      </c>
      <c r="I56" s="27">
        <v>35</v>
      </c>
    </row>
    <row r="57" spans="2:9" ht="14.25">
      <c r="B57" s="27">
        <v>350</v>
      </c>
      <c r="C57" s="26">
        <v>2.54</v>
      </c>
      <c r="D57" s="26">
        <v>0.027000000000000003</v>
      </c>
      <c r="E57" s="26">
        <f>C57*расчет!E15</f>
        <v>0</v>
      </c>
      <c r="F57" s="26">
        <f>D57*расчет!E15</f>
        <v>0</v>
      </c>
      <c r="G57" s="27">
        <v>185</v>
      </c>
      <c r="H57" s="27">
        <v>38</v>
      </c>
      <c r="I57" s="27">
        <v>38</v>
      </c>
    </row>
    <row r="58" spans="2:9" ht="14.25">
      <c r="B58" s="27">
        <v>400</v>
      </c>
      <c r="C58" s="26">
        <v>3.75</v>
      </c>
      <c r="D58" s="26">
        <v>0.034999999999999996</v>
      </c>
      <c r="E58" s="26">
        <f>C58*расчет!E16</f>
        <v>0</v>
      </c>
      <c r="F58" s="26">
        <f>D58*расчет!E16</f>
        <v>0</v>
      </c>
      <c r="G58" s="27">
        <v>205</v>
      </c>
      <c r="H58" s="27">
        <v>41</v>
      </c>
      <c r="I58" s="27">
        <v>41</v>
      </c>
    </row>
    <row r="59" spans="2:9" ht="14.25">
      <c r="B59" s="27">
        <v>450</v>
      </c>
      <c r="C59" s="26">
        <v>3.3600000000000003</v>
      </c>
      <c r="D59" s="26">
        <v>0.048</v>
      </c>
      <c r="E59" s="26">
        <f>C59*расчет!E17</f>
        <v>0</v>
      </c>
      <c r="F59" s="26">
        <f>D59*расчет!E17</f>
        <v>0</v>
      </c>
      <c r="G59" s="27">
        <v>215</v>
      </c>
      <c r="H59" s="27">
        <v>47</v>
      </c>
      <c r="I59" s="27">
        <v>47</v>
      </c>
    </row>
    <row r="60" spans="2:9" ht="14.25">
      <c r="B60" s="27">
        <v>500</v>
      </c>
      <c r="C60" s="26">
        <v>3.6799999999999997</v>
      </c>
      <c r="D60" s="26">
        <v>0.06</v>
      </c>
      <c r="E60" s="26">
        <f>C60*расчет!E18</f>
        <v>0</v>
      </c>
      <c r="F60" s="26">
        <f>D60*расчет!E18</f>
        <v>0</v>
      </c>
      <c r="G60" s="27">
        <v>215</v>
      </c>
      <c r="H60" s="27">
        <v>52</v>
      </c>
      <c r="I60" s="27">
        <v>52</v>
      </c>
    </row>
    <row r="61" spans="2:9" ht="14.25">
      <c r="B61" s="27">
        <v>600</v>
      </c>
      <c r="C61" s="26">
        <v>4.35</v>
      </c>
      <c r="D61" s="26">
        <v>0.09</v>
      </c>
      <c r="E61" s="26">
        <f>C61*расчет!E19</f>
        <v>0</v>
      </c>
      <c r="F61" s="26">
        <f>D61*расчет!E19</f>
        <v>0</v>
      </c>
      <c r="G61" s="27">
        <v>215</v>
      </c>
      <c r="H61" s="27">
        <v>64</v>
      </c>
      <c r="I61" s="27">
        <v>64</v>
      </c>
    </row>
    <row r="62" spans="5:6" ht="14.25">
      <c r="E62" s="26"/>
      <c r="F62" s="26"/>
    </row>
    <row r="63" spans="5:6" ht="14.25">
      <c r="E63" s="26">
        <f>SUM(E47:E62)</f>
        <v>0</v>
      </c>
      <c r="F63" s="26">
        <f>SUM(F47:F62)</f>
        <v>0</v>
      </c>
    </row>
    <row r="64" spans="5:6" ht="14.25">
      <c r="E64" s="26"/>
      <c r="F64" s="26"/>
    </row>
    <row r="65" spans="5:6" ht="14.25">
      <c r="E65" s="26"/>
      <c r="F65" s="26"/>
    </row>
  </sheetData>
  <sheetProtection password="C592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.8515625" style="0" customWidth="1"/>
    <col min="2" max="2" width="11.421875" style="0" customWidth="1"/>
    <col min="3" max="3" width="18.00390625" style="0" customWidth="1"/>
    <col min="4" max="4" width="19.421875" style="0" customWidth="1"/>
    <col min="5" max="5" width="17.8515625" style="0" customWidth="1"/>
    <col min="6" max="6" width="7.8515625" style="0" customWidth="1"/>
  </cols>
  <sheetData>
    <row r="1" spans="2:5" ht="14.25">
      <c r="B1" s="15"/>
      <c r="C1" s="21" t="s">
        <v>13</v>
      </c>
      <c r="D1" s="21"/>
      <c r="E1" s="21"/>
    </row>
    <row r="2" spans="3:6" ht="32.25" customHeight="1" thickBot="1">
      <c r="C2" s="18" t="s">
        <v>11</v>
      </c>
      <c r="D2" s="18"/>
      <c r="E2" s="18"/>
      <c r="F2" s="19" t="s">
        <v>12</v>
      </c>
    </row>
    <row r="3" spans="3:6" ht="15" thickBot="1">
      <c r="C3" s="9" t="s">
        <v>4</v>
      </c>
      <c r="D3" s="9" t="s">
        <v>4</v>
      </c>
      <c r="E3" s="9" t="s">
        <v>4</v>
      </c>
      <c r="F3" s="20"/>
    </row>
    <row r="4" spans="2:8" ht="26.25" thickBot="1">
      <c r="B4" s="8" t="s">
        <v>0</v>
      </c>
      <c r="C4" s="14" t="s">
        <v>1</v>
      </c>
      <c r="D4" s="14" t="s">
        <v>8</v>
      </c>
      <c r="E4" s="14" t="s">
        <v>9</v>
      </c>
      <c r="F4" s="20"/>
      <c r="H4" s="13"/>
    </row>
    <row r="5" spans="2:6" ht="18">
      <c r="B5" s="7">
        <v>100</v>
      </c>
      <c r="C5" s="22"/>
      <c r="D5" s="22"/>
      <c r="E5" s="22"/>
      <c r="F5" s="20"/>
    </row>
    <row r="6" spans="2:6" ht="18">
      <c r="B6" s="6">
        <v>125</v>
      </c>
      <c r="C6" s="23"/>
      <c r="D6" s="23"/>
      <c r="E6" s="23"/>
      <c r="F6" s="20"/>
    </row>
    <row r="7" spans="2:6" ht="18">
      <c r="B7" s="4">
        <v>140</v>
      </c>
      <c r="C7" s="24"/>
      <c r="D7" s="24"/>
      <c r="E7" s="24"/>
      <c r="F7" s="20"/>
    </row>
    <row r="8" spans="2:6" ht="18">
      <c r="B8" s="6">
        <v>150</v>
      </c>
      <c r="C8" s="23"/>
      <c r="D8" s="23"/>
      <c r="E8" s="23"/>
      <c r="F8" s="20"/>
    </row>
    <row r="9" spans="2:6" ht="18">
      <c r="B9" s="4">
        <v>160</v>
      </c>
      <c r="C9" s="24"/>
      <c r="D9" s="24"/>
      <c r="E9" s="24"/>
      <c r="F9" s="20"/>
    </row>
    <row r="10" spans="2:6" ht="18">
      <c r="B10" s="6">
        <v>180</v>
      </c>
      <c r="C10" s="23"/>
      <c r="D10" s="23"/>
      <c r="E10" s="23"/>
      <c r="F10" s="20"/>
    </row>
    <row r="11" spans="2:8" ht="18">
      <c r="B11" s="4">
        <v>200</v>
      </c>
      <c r="C11" s="24"/>
      <c r="D11" s="24"/>
      <c r="E11" s="24"/>
      <c r="F11" s="20"/>
      <c r="H11" s="3"/>
    </row>
    <row r="12" spans="2:6" ht="18">
      <c r="B12" s="6">
        <v>250</v>
      </c>
      <c r="C12" s="23"/>
      <c r="D12" s="23"/>
      <c r="E12" s="23"/>
      <c r="F12" s="20"/>
    </row>
    <row r="13" spans="2:6" ht="18">
      <c r="B13" s="4">
        <v>300</v>
      </c>
      <c r="C13" s="24"/>
      <c r="D13" s="24"/>
      <c r="E13" s="24"/>
      <c r="F13" s="20"/>
    </row>
    <row r="14" spans="2:6" ht="18">
      <c r="B14" s="6">
        <v>315</v>
      </c>
      <c r="C14" s="23"/>
      <c r="D14" s="23"/>
      <c r="E14" s="23"/>
      <c r="F14" s="20"/>
    </row>
    <row r="15" spans="2:6" ht="18">
      <c r="B15" s="4">
        <v>350</v>
      </c>
      <c r="C15" s="24"/>
      <c r="D15" s="24"/>
      <c r="E15" s="24"/>
      <c r="F15" s="20"/>
    </row>
    <row r="16" spans="2:6" ht="18">
      <c r="B16" s="6">
        <v>400</v>
      </c>
      <c r="C16" s="23"/>
      <c r="D16" s="23"/>
      <c r="E16" s="23"/>
      <c r="F16" s="20"/>
    </row>
    <row r="17" spans="2:6" ht="18">
      <c r="B17" s="4">
        <v>450</v>
      </c>
      <c r="C17" s="24"/>
      <c r="D17" s="24"/>
      <c r="E17" s="24"/>
      <c r="F17" s="20"/>
    </row>
    <row r="18" spans="2:7" ht="18">
      <c r="B18" s="6">
        <v>500</v>
      </c>
      <c r="C18" s="23"/>
      <c r="D18" s="23"/>
      <c r="E18" s="23"/>
      <c r="F18" s="20"/>
      <c r="G18" s="1"/>
    </row>
    <row r="19" spans="2:6" ht="18" thickBot="1">
      <c r="B19" s="5">
        <v>600</v>
      </c>
      <c r="C19" s="25"/>
      <c r="D19" s="25"/>
      <c r="E19" s="25"/>
      <c r="F19" s="20"/>
    </row>
    <row r="20" ht="6.75" customHeight="1" thickBot="1">
      <c r="F20" s="20"/>
    </row>
    <row r="21" spans="3:6" ht="26.25" thickBot="1">
      <c r="C21" s="16" t="s">
        <v>7</v>
      </c>
      <c r="D21" s="10" t="s">
        <v>5</v>
      </c>
      <c r="E21" s="12">
        <f>данные!E22+данные!E43+данные!E63</f>
        <v>0</v>
      </c>
      <c r="F21" s="20"/>
    </row>
    <row r="22" spans="3:6" ht="27" customHeight="1" thickBot="1">
      <c r="C22" s="17"/>
      <c r="D22" s="11" t="s">
        <v>6</v>
      </c>
      <c r="E22" s="12">
        <f>данные!F63+данные!F43+данные!F22</f>
        <v>0</v>
      </c>
      <c r="F22" s="20"/>
    </row>
    <row r="23" ht="14.25">
      <c r="F23" s="2"/>
    </row>
  </sheetData>
  <sheetProtection password="C592" sheet="1"/>
  <mergeCells count="4">
    <mergeCell ref="C21:C22"/>
    <mergeCell ref="C2:E2"/>
    <mergeCell ref="F2:F22"/>
    <mergeCell ref="C1:E1"/>
  </mergeCells>
  <hyperlinks>
    <hyperlink ref="F2" r:id="rId1" display="www.promvoz.ru"/>
  </hyperlinks>
  <printOptions/>
  <pageMargins left="0.34" right="0.37" top="0.7480314960629921" bottom="0.7480314960629921" header="0.31496062992125984" footer="0.3149606299212598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менеджер1</dc:creator>
  <cp:keywords/>
  <dc:description/>
  <cp:lastModifiedBy>менеджер1</cp:lastModifiedBy>
  <cp:lastPrinted>2012-12-05T05:27:36Z</cp:lastPrinted>
  <dcterms:created xsi:type="dcterms:W3CDTF">2012-12-04T10:00:18Z</dcterms:created>
  <dcterms:modified xsi:type="dcterms:W3CDTF">2012-12-05T06:36:01Z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